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rina Fallai\Dropbox\KARLSBORGS\ÅRSMÖTEN  STÄMMOR\2025\"/>
    </mc:Choice>
  </mc:AlternateContent>
  <xr:revisionPtr revIDLastSave="0" documentId="13_ncr:1_{795AA56B-80F0-4E88-8C5C-4869CB88B5D7}" xr6:coauthVersionLast="47" xr6:coauthVersionMax="47" xr10:uidLastSave="{00000000-0000-0000-0000-000000000000}"/>
  <bookViews>
    <workbookView xWindow="-108" yWindow="-108" windowWidth="23256" windowHeight="12456" xr2:uid="{36BA6CFD-7E51-48E7-B71F-25EFA6CDA7AE}"/>
  </bookViews>
  <sheets>
    <sheet name="ekonomin " sheetId="6" r:id="rId1"/>
  </sheets>
  <definedNames>
    <definedName name="_xlnm.Print_Area" localSheetId="0">'ekonomin '!$A$2:$G$57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2" i="6" l="1"/>
  <c r="G34" i="6"/>
  <c r="D23" i="6"/>
  <c r="C20" i="6"/>
  <c r="B20" i="6"/>
  <c r="D18" i="6"/>
  <c r="D17" i="6"/>
  <c r="D16" i="6"/>
  <c r="D13" i="6"/>
  <c r="B13" i="6"/>
  <c r="C10" i="6"/>
  <c r="C13" i="6" s="1"/>
  <c r="G10" i="6"/>
  <c r="G19" i="6" s="1"/>
  <c r="D42" i="6"/>
</calcChain>
</file>

<file path=xl/sharedStrings.xml><?xml version="1.0" encoding="utf-8"?>
<sst xmlns="http://schemas.openxmlformats.org/spreadsheetml/2006/main" count="81" uniqueCount="65">
  <si>
    <t>RESULTATRÄKNING</t>
  </si>
  <si>
    <t>Intäkter</t>
  </si>
  <si>
    <t>Medlemsavgiften</t>
  </si>
  <si>
    <t>Sophämtning</t>
  </si>
  <si>
    <t>Telia service avg</t>
  </si>
  <si>
    <t>Summa intäkter</t>
  </si>
  <si>
    <t>Vattenkostnader</t>
  </si>
  <si>
    <t>BALANSRÄKNING</t>
  </si>
  <si>
    <t>Tillgångar</t>
  </si>
  <si>
    <t xml:space="preserve">Skulder </t>
  </si>
  <si>
    <t xml:space="preserve">   gräsklippning</t>
  </si>
  <si>
    <t xml:space="preserve">   vinterunderhåll</t>
  </si>
  <si>
    <t xml:space="preserve">   städ dag</t>
  </si>
  <si>
    <t xml:space="preserve">   underhåll  löpande</t>
  </si>
  <si>
    <t xml:space="preserve">   administration mm</t>
  </si>
  <si>
    <t>El garage inkl laddboxar</t>
  </si>
  <si>
    <t xml:space="preserve">  arvoden inkl soc avg</t>
  </si>
  <si>
    <t/>
  </si>
  <si>
    <t>Kostnader</t>
  </si>
  <si>
    <t>Bankränta</t>
  </si>
  <si>
    <t xml:space="preserve">Totalt </t>
  </si>
  <si>
    <t>Beräknat årsresultat</t>
  </si>
  <si>
    <t>Plusgiro</t>
  </si>
  <si>
    <t>Underhållsfondskonto</t>
  </si>
  <si>
    <t>Leverantörsskulder</t>
  </si>
  <si>
    <t>Differens</t>
  </si>
  <si>
    <t>Återbetald moms</t>
  </si>
  <si>
    <t>Sparkonto</t>
  </si>
  <si>
    <t>Kundfodringar</t>
  </si>
  <si>
    <t>Summa</t>
  </si>
  <si>
    <t xml:space="preserve"> Eget kapital</t>
  </si>
  <si>
    <t>Summa skulder, eget kapital</t>
  </si>
  <si>
    <t>Eget kapital</t>
  </si>
  <si>
    <t>BUDGET 2025</t>
  </si>
  <si>
    <t xml:space="preserve">  övrigt</t>
  </si>
  <si>
    <t>ing saldo 2025</t>
  </si>
  <si>
    <t>insättning 2025</t>
  </si>
  <si>
    <t>Sophämt  5 kärl</t>
  </si>
  <si>
    <t>fast</t>
  </si>
  <si>
    <t>/km3</t>
  </si>
  <si>
    <t xml:space="preserve"> /år/hushåll</t>
  </si>
  <si>
    <t>/år/hushåll</t>
  </si>
  <si>
    <t xml:space="preserve">Vattenkostnad     </t>
  </si>
  <si>
    <t xml:space="preserve">   underhåll  löpande </t>
  </si>
  <si>
    <t xml:space="preserve">  elförbrukn i garagen</t>
  </si>
  <si>
    <t>Planerat underhåll/investeringar</t>
  </si>
  <si>
    <t>vattenmätarbrunnar  2025</t>
  </si>
  <si>
    <t xml:space="preserve">                                                                                                                            kostnader per husägare</t>
  </si>
  <si>
    <t>Medlemsavgift</t>
  </si>
  <si>
    <t xml:space="preserve">telia serv avgift </t>
  </si>
  <si>
    <t>underhållsfond</t>
  </si>
  <si>
    <t>405280'</t>
  </si>
  <si>
    <t>UNDERHÅLLSFONDEN 2025</t>
  </si>
  <si>
    <t>ränteintäkter</t>
  </si>
  <si>
    <t>* övriga kostnader debiteras efter förbrukning</t>
  </si>
  <si>
    <t>* inga avgiftshöjningar beräknade</t>
  </si>
  <si>
    <t>Har ni frågor kring ekonomin är ni välkomna</t>
  </si>
  <si>
    <t>att kontakta kassör</t>
  </si>
  <si>
    <t>utskrifter av resultat- och balansräkning</t>
  </si>
  <si>
    <t>fallai.marina@gmail.com</t>
  </si>
  <si>
    <t>skickar jag dessa på begäran.</t>
  </si>
  <si>
    <t>*ett hushåll får ersättning med  800 kr  per år för plats för central vattenmätare</t>
  </si>
  <si>
    <t>Om ni vill ha bokföringsprogrammets</t>
  </si>
  <si>
    <t>Elförstärkning</t>
  </si>
  <si>
    <t>Takrenovering             2027?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</si>
</sst>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color indexed="8"/>
      <name val="Aptos Narrow"/>
      <family val="2"/>
      <scheme val="minor"/>
    </font>
    <font>
      <b/>
      <sz val="12"/>
      <name val="Aptos Narrow"/>
      <family val="2"/>
      <scheme val="minor"/>
    </font>
    <font>
      <i/>
      <sz val="12"/>
      <name val="Aptos Narrow"/>
      <family val="2"/>
      <scheme val="minor"/>
    </font>
    <font>
      <b/>
      <i/>
      <sz val="12"/>
      <name val="Aptos Narrow"/>
      <family val="2"/>
      <scheme val="minor"/>
    </font>
    <font>
      <i/>
      <sz val="12"/>
      <color indexed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8"/>
      <name val="Aptos Narrow"/>
      <family val="2"/>
      <scheme val="minor"/>
    </font>
    <font>
      <i/>
      <sz val="9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i/>
      <sz val="1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97">
    <xf numFmtId="0" fontId="0" fillId="0" borderId="0" xfId="0"/>
    <xf numFmtId="0" fontId="3" fillId="0" borderId="0" xfId="0" applyFont="1"/>
    <xf numFmtId="0" fontId="0" fillId="0" borderId="1" xfId="0" applyBorder="1"/>
    <xf numFmtId="3" fontId="5" fillId="0" borderId="0" xfId="0" applyNumberFormat="1" applyFont="1"/>
    <xf numFmtId="0" fontId="0" fillId="0" borderId="0" xfId="0" applyAlignment="1">
      <alignment horizontal="right"/>
    </xf>
    <xf numFmtId="0" fontId="4" fillId="0" borderId="1" xfId="0" applyFont="1" applyBorder="1" applyAlignment="1">
      <alignment horizontal="right" vertical="center"/>
    </xf>
    <xf numFmtId="1" fontId="6" fillId="0" borderId="1" xfId="1" applyNumberFormat="1" applyFont="1" applyFill="1" applyBorder="1" applyAlignment="1">
      <alignment horizontal="right" vertical="center"/>
    </xf>
    <xf numFmtId="164" fontId="6" fillId="0" borderId="1" xfId="1" applyNumberFormat="1" applyFont="1" applyFill="1" applyBorder="1" applyAlignment="1">
      <alignment horizontal="right" vertical="center"/>
    </xf>
    <xf numFmtId="164" fontId="6" fillId="0" borderId="1" xfId="1" applyNumberFormat="1" applyFont="1" applyFill="1" applyBorder="1" applyAlignment="1">
      <alignment horizontal="right"/>
    </xf>
    <xf numFmtId="164" fontId="4" fillId="0" borderId="1" xfId="1" applyNumberFormat="1" applyFont="1" applyFill="1" applyBorder="1" applyAlignment="1">
      <alignment horizontal="right"/>
    </xf>
    <xf numFmtId="164" fontId="0" fillId="0" borderId="1" xfId="1" applyNumberFormat="1" applyFont="1" applyFill="1" applyBorder="1" applyAlignment="1">
      <alignment horizontal="right"/>
    </xf>
    <xf numFmtId="164" fontId="0" fillId="0" borderId="2" xfId="1" applyNumberFormat="1" applyFont="1" applyFill="1" applyBorder="1" applyAlignment="1">
      <alignment horizontal="right"/>
    </xf>
    <xf numFmtId="164" fontId="6" fillId="0" borderId="0" xfId="1" applyNumberFormat="1" applyFont="1" applyBorder="1" applyAlignment="1">
      <alignment horizontal="right"/>
    </xf>
    <xf numFmtId="164" fontId="4" fillId="0" borderId="0" xfId="1" applyNumberFormat="1" applyFont="1" applyBorder="1" applyAlignment="1">
      <alignment horizontal="right"/>
    </xf>
    <xf numFmtId="164" fontId="0" fillId="0" borderId="0" xfId="1" applyNumberFormat="1" applyFont="1" applyAlignment="1">
      <alignment horizontal="right"/>
    </xf>
    <xf numFmtId="3" fontId="8" fillId="0" borderId="0" xfId="0" applyNumberFormat="1" applyFont="1" applyAlignment="1">
      <alignment horizontal="left"/>
    </xf>
    <xf numFmtId="164" fontId="6" fillId="0" borderId="0" xfId="1" applyNumberFormat="1" applyFont="1" applyFill="1" applyBorder="1" applyAlignment="1">
      <alignment horizontal="right"/>
    </xf>
    <xf numFmtId="164" fontId="13" fillId="0" borderId="0" xfId="1" applyNumberFormat="1" applyFont="1" applyFill="1" applyBorder="1" applyAlignment="1">
      <alignment horizontal="right"/>
    </xf>
    <xf numFmtId="164" fontId="0" fillId="0" borderId="0" xfId="1" applyNumberFormat="1" applyFont="1" applyFill="1" applyBorder="1" applyAlignment="1">
      <alignment horizontal="right"/>
    </xf>
    <xf numFmtId="164" fontId="12" fillId="0" borderId="0" xfId="1" applyNumberFormat="1" applyFont="1" applyFill="1" applyBorder="1" applyAlignment="1">
      <alignment horizontal="right"/>
    </xf>
    <xf numFmtId="164" fontId="4" fillId="0" borderId="0" xfId="1" applyNumberFormat="1" applyFont="1" applyFill="1" applyBorder="1" applyAlignment="1">
      <alignment horizontal="right"/>
    </xf>
    <xf numFmtId="0" fontId="12" fillId="0" borderId="0" xfId="1" applyNumberFormat="1" applyFont="1" applyFill="1" applyBorder="1" applyAlignment="1">
      <alignment horizontal="right"/>
    </xf>
    <xf numFmtId="164" fontId="6" fillId="0" borderId="0" xfId="1" quotePrefix="1" applyNumberFormat="1" applyFont="1" applyFill="1" applyBorder="1" applyAlignment="1">
      <alignment horizontal="right"/>
    </xf>
    <xf numFmtId="0" fontId="0" fillId="0" borderId="5" xfId="0" applyBorder="1"/>
    <xf numFmtId="0" fontId="0" fillId="0" borderId="6" xfId="0" applyBorder="1"/>
    <xf numFmtId="164" fontId="6" fillId="0" borderId="7" xfId="1" applyNumberFormat="1" applyFont="1" applyFill="1" applyBorder="1" applyAlignment="1">
      <alignment horizontal="right"/>
    </xf>
    <xf numFmtId="0" fontId="4" fillId="0" borderId="7" xfId="0" applyFont="1" applyBorder="1" applyAlignment="1">
      <alignment horizontal="right" vertical="center"/>
    </xf>
    <xf numFmtId="1" fontId="6" fillId="0" borderId="7" xfId="1" applyNumberFormat="1" applyFont="1" applyFill="1" applyBorder="1" applyAlignment="1">
      <alignment horizontal="right" vertical="center"/>
    </xf>
    <xf numFmtId="164" fontId="4" fillId="0" borderId="10" xfId="1" applyNumberFormat="1" applyFont="1" applyFill="1" applyBorder="1" applyAlignment="1">
      <alignment horizontal="right"/>
    </xf>
    <xf numFmtId="3" fontId="8" fillId="0" borderId="6" xfId="0" applyNumberFormat="1" applyFont="1" applyBorder="1" applyAlignment="1">
      <alignment horizontal="left"/>
    </xf>
    <xf numFmtId="3" fontId="14" fillId="0" borderId="6" xfId="0" applyNumberFormat="1" applyFont="1" applyBorder="1" applyAlignment="1">
      <alignment horizontal="left"/>
    </xf>
    <xf numFmtId="3" fontId="7" fillId="0" borderId="6" xfId="0" applyNumberFormat="1" applyFont="1" applyBorder="1"/>
    <xf numFmtId="3" fontId="5" fillId="0" borderId="6" xfId="0" applyNumberFormat="1" applyFont="1" applyBorder="1"/>
    <xf numFmtId="3" fontId="8" fillId="0" borderId="6" xfId="0" applyNumberFormat="1" applyFont="1" applyBorder="1"/>
    <xf numFmtId="0" fontId="6" fillId="0" borderId="6" xfId="0" applyFont="1" applyBorder="1" applyAlignment="1">
      <alignment horizontal="left"/>
    </xf>
    <xf numFmtId="0" fontId="4" fillId="0" borderId="3" xfId="0" applyFont="1" applyBorder="1"/>
    <xf numFmtId="0" fontId="0" fillId="0" borderId="4" xfId="0" applyBorder="1"/>
    <xf numFmtId="0" fontId="12" fillId="0" borderId="6" xfId="0" applyFont="1" applyBorder="1" applyAlignment="1">
      <alignment horizontal="right" vertical="center"/>
    </xf>
    <xf numFmtId="0" fontId="10" fillId="0" borderId="6" xfId="0" applyFont="1" applyBorder="1"/>
    <xf numFmtId="0" fontId="9" fillId="0" borderId="6" xfId="0" applyFont="1" applyBorder="1"/>
    <xf numFmtId="3" fontId="11" fillId="0" borderId="6" xfId="0" applyNumberFormat="1" applyFont="1" applyBorder="1"/>
    <xf numFmtId="0" fontId="8" fillId="0" borderId="8" xfId="0" applyFont="1" applyBorder="1"/>
    <xf numFmtId="0" fontId="0" fillId="0" borderId="9" xfId="0" applyBorder="1"/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12" fillId="0" borderId="7" xfId="0" applyFont="1" applyBorder="1" applyAlignment="1">
      <alignment horizontal="right" vertical="center"/>
    </xf>
    <xf numFmtId="1" fontId="13" fillId="0" borderId="7" xfId="1" applyNumberFormat="1" applyFont="1" applyFill="1" applyBorder="1" applyAlignment="1">
      <alignment horizontal="right" vertical="center"/>
    </xf>
    <xf numFmtId="164" fontId="13" fillId="0" borderId="7" xfId="1" applyNumberFormat="1" applyFont="1" applyFill="1" applyBorder="1" applyAlignment="1">
      <alignment horizontal="right"/>
    </xf>
    <xf numFmtId="0" fontId="8" fillId="0" borderId="6" xfId="0" applyFont="1" applyBorder="1"/>
    <xf numFmtId="164" fontId="12" fillId="0" borderId="7" xfId="1" applyNumberFormat="1" applyFont="1" applyFill="1" applyBorder="1" applyAlignment="1">
      <alignment horizontal="right"/>
    </xf>
    <xf numFmtId="3" fontId="8" fillId="0" borderId="8" xfId="0" applyNumberFormat="1" applyFont="1" applyBorder="1"/>
    <xf numFmtId="164" fontId="6" fillId="0" borderId="9" xfId="1" applyNumberFormat="1" applyFont="1" applyFill="1" applyBorder="1" applyAlignment="1">
      <alignment horizontal="right"/>
    </xf>
    <xf numFmtId="164" fontId="12" fillId="0" borderId="10" xfId="1" applyNumberFormat="1" applyFont="1" applyFill="1" applyBorder="1" applyAlignment="1">
      <alignment horizontal="right"/>
    </xf>
    <xf numFmtId="3" fontId="8" fillId="0" borderId="3" xfId="0" applyNumberFormat="1" applyFont="1" applyBorder="1" applyAlignment="1">
      <alignment horizontal="left"/>
    </xf>
    <xf numFmtId="164" fontId="6" fillId="0" borderId="7" xfId="1" applyNumberFormat="1" applyFont="1" applyBorder="1" applyAlignment="1">
      <alignment horizontal="right"/>
    </xf>
    <xf numFmtId="0" fontId="4" fillId="0" borderId="6" xfId="0" applyFont="1" applyBorder="1" applyAlignment="1">
      <alignment horizontal="left"/>
    </xf>
    <xf numFmtId="164" fontId="4" fillId="0" borderId="7" xfId="1" applyNumberFormat="1" applyFont="1" applyBorder="1" applyAlignment="1">
      <alignment horizontal="right"/>
    </xf>
    <xf numFmtId="3" fontId="5" fillId="0" borderId="6" xfId="0" applyNumberFormat="1" applyFont="1" applyBorder="1" applyAlignment="1">
      <alignment horizontal="left"/>
    </xf>
    <xf numFmtId="0" fontId="0" fillId="0" borderId="6" xfId="0" applyBorder="1" applyAlignment="1">
      <alignment horizontal="left"/>
    </xf>
    <xf numFmtId="0" fontId="2" fillId="0" borderId="8" xfId="0" applyFont="1" applyBorder="1"/>
    <xf numFmtId="164" fontId="2" fillId="0" borderId="10" xfId="1" applyNumberFormat="1" applyFont="1" applyBorder="1" applyAlignment="1">
      <alignment horizontal="right"/>
    </xf>
    <xf numFmtId="0" fontId="2" fillId="0" borderId="4" xfId="0" applyFont="1" applyBorder="1" applyAlignment="1">
      <alignment horizontal="left"/>
    </xf>
    <xf numFmtId="0" fontId="0" fillId="0" borderId="11" xfId="0" applyBorder="1"/>
    <xf numFmtId="164" fontId="6" fillId="0" borderId="12" xfId="1" applyNumberFormat="1" applyFont="1" applyFill="1" applyBorder="1" applyAlignment="1">
      <alignment horizontal="right"/>
    </xf>
    <xf numFmtId="164" fontId="4" fillId="0" borderId="13" xfId="1" applyNumberFormat="1" applyFont="1" applyFill="1" applyBorder="1" applyAlignment="1">
      <alignment horizontal="right"/>
    </xf>
    <xf numFmtId="0" fontId="0" fillId="0" borderId="0" xfId="0" applyAlignment="1">
      <alignment horizontal="left"/>
    </xf>
    <xf numFmtId="0" fontId="4" fillId="0" borderId="12" xfId="0" applyFont="1" applyBorder="1" applyAlignment="1">
      <alignment horizontal="center" vertical="center"/>
    </xf>
    <xf numFmtId="164" fontId="6" fillId="0" borderId="12" xfId="1" applyNumberFormat="1" applyFont="1" applyFill="1" applyBorder="1" applyAlignment="1">
      <alignment horizontal="right" vertical="center"/>
    </xf>
    <xf numFmtId="164" fontId="6" fillId="0" borderId="5" xfId="1" applyNumberFormat="1" applyFont="1" applyBorder="1" applyAlignment="1">
      <alignment horizontal="right"/>
    </xf>
    <xf numFmtId="0" fontId="4" fillId="0" borderId="5" xfId="1" applyNumberFormat="1" applyFont="1" applyBorder="1" applyAlignment="1">
      <alignment horizontal="center" vertical="top"/>
    </xf>
    <xf numFmtId="0" fontId="0" fillId="0" borderId="14" xfId="0" applyBorder="1"/>
    <xf numFmtId="3" fontId="7" fillId="0" borderId="8" xfId="0" applyNumberFormat="1" applyFont="1" applyBorder="1"/>
    <xf numFmtId="164" fontId="2" fillId="0" borderId="10" xfId="1" applyNumberFormat="1" applyFont="1" applyFill="1" applyBorder="1" applyAlignment="1">
      <alignment horizontal="right"/>
    </xf>
    <xf numFmtId="3" fontId="8" fillId="0" borderId="15" xfId="0" applyNumberFormat="1" applyFont="1" applyBorder="1"/>
    <xf numFmtId="164" fontId="2" fillId="0" borderId="16" xfId="1" applyNumberFormat="1" applyFont="1" applyFill="1" applyBorder="1" applyAlignment="1">
      <alignment horizontal="right"/>
    </xf>
    <xf numFmtId="3" fontId="5" fillId="0" borderId="14" xfId="0" applyNumberFormat="1" applyFont="1" applyBorder="1"/>
    <xf numFmtId="164" fontId="6" fillId="0" borderId="17" xfId="1" applyNumberFormat="1" applyFont="1" applyFill="1" applyBorder="1" applyAlignment="1">
      <alignment horizontal="right"/>
    </xf>
    <xf numFmtId="3" fontId="5" fillId="0" borderId="18" xfId="0" applyNumberFormat="1" applyFont="1" applyBorder="1"/>
    <xf numFmtId="0" fontId="8" fillId="0" borderId="0" xfId="0" applyFont="1"/>
    <xf numFmtId="0" fontId="0" fillId="0" borderId="0" xfId="0" applyAlignment="1">
      <alignment horizontal="center"/>
    </xf>
    <xf numFmtId="164" fontId="2" fillId="0" borderId="3" xfId="1" applyNumberFormat="1" applyFont="1" applyFill="1" applyBorder="1" applyAlignment="1">
      <alignment horizontal="right"/>
    </xf>
    <xf numFmtId="164" fontId="6" fillId="0" borderId="6" xfId="1" applyNumberFormat="1" applyFont="1" applyFill="1" applyBorder="1" applyAlignment="1">
      <alignment horizontal="left"/>
    </xf>
    <xf numFmtId="164" fontId="6" fillId="0" borderId="8" xfId="1" applyNumberFormat="1" applyFont="1" applyFill="1" applyBorder="1" applyAlignment="1"/>
    <xf numFmtId="0" fontId="0" fillId="0" borderId="7" xfId="0" applyBorder="1" applyAlignment="1">
      <alignment horizontal="left"/>
    </xf>
    <xf numFmtId="164" fontId="0" fillId="0" borderId="7" xfId="1" applyNumberFormat="1" applyFont="1" applyFill="1" applyBorder="1" applyAlignment="1">
      <alignment horizontal="left"/>
    </xf>
    <xf numFmtId="164" fontId="0" fillId="0" borderId="10" xfId="1" applyNumberFormat="1" applyFont="1" applyFill="1" applyBorder="1" applyAlignment="1">
      <alignment horizontal="left"/>
    </xf>
    <xf numFmtId="0" fontId="0" fillId="0" borderId="19" xfId="0" applyBorder="1"/>
    <xf numFmtId="1" fontId="0" fillId="0" borderId="1" xfId="0" applyNumberFormat="1" applyBorder="1" applyAlignment="1">
      <alignment horizontal="center"/>
    </xf>
    <xf numFmtId="1" fontId="1" fillId="0" borderId="1" xfId="1" applyNumberFormat="1" applyFont="1" applyFill="1" applyBorder="1" applyAlignment="1">
      <alignment horizontal="center"/>
    </xf>
    <xf numFmtId="1" fontId="1" fillId="0" borderId="9" xfId="1" applyNumberFormat="1" applyFont="1" applyFill="1" applyBorder="1" applyAlignment="1">
      <alignment horizontal="center"/>
    </xf>
    <xf numFmtId="0" fontId="16" fillId="0" borderId="0" xfId="0" applyFont="1"/>
    <xf numFmtId="164" fontId="16" fillId="0" borderId="0" xfId="1" applyNumberFormat="1" applyFont="1" applyFill="1" applyBorder="1" applyAlignment="1">
      <alignment horizontal="right"/>
    </xf>
    <xf numFmtId="0" fontId="17" fillId="0" borderId="0" xfId="0" applyFont="1"/>
    <xf numFmtId="0" fontId="18" fillId="0" borderId="0" xfId="0" applyFont="1"/>
    <xf numFmtId="3" fontId="18" fillId="0" borderId="0" xfId="0" applyNumberFormat="1" applyFont="1"/>
    <xf numFmtId="0" fontId="17" fillId="0" borderId="0" xfId="0" applyFont="1" applyAlignment="1">
      <alignment horizontal="left"/>
    </xf>
    <xf numFmtId="0" fontId="19" fillId="0" borderId="0" xfId="2"/>
  </cellXfs>
  <cellStyles count="3">
    <cellStyle name="Hyperlänk" xfId="2" builtinId="8"/>
    <cellStyle name="Normal" xfId="0" builtinId="0"/>
    <cellStyle name="Tusental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allai.marin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57081-209E-4F3A-85F1-7DB909B66069}">
  <dimension ref="A2:L59"/>
  <sheetViews>
    <sheetView tabSelected="1" zoomScaleNormal="100" workbookViewId="0">
      <selection activeCell="K35" sqref="K35"/>
    </sheetView>
  </sheetViews>
  <sheetFormatPr defaultRowHeight="14.4" x14ac:dyDescent="0.3"/>
  <cols>
    <col min="1" max="1" width="21" customWidth="1"/>
    <col min="2" max="2" width="11.21875" customWidth="1"/>
    <col min="3" max="3" width="13.5546875" customWidth="1"/>
    <col min="4" max="4" width="11.88671875" customWidth="1"/>
    <col min="5" max="5" width="10.5546875" customWidth="1"/>
    <col min="6" max="6" width="24.109375" customWidth="1"/>
    <col min="7" max="7" width="16.5546875" customWidth="1"/>
    <col min="8" max="8" width="13.21875" customWidth="1"/>
  </cols>
  <sheetData>
    <row r="2" spans="1:7" ht="18.600000000000001" thickBot="1" x14ac:dyDescent="0.4">
      <c r="A2" s="1"/>
      <c r="B2" s="4"/>
      <c r="C2" s="4"/>
      <c r="D2" s="4"/>
    </row>
    <row r="3" spans="1:7" ht="16.95" customHeight="1" x14ac:dyDescent="0.3">
      <c r="A3" s="35" t="s">
        <v>0</v>
      </c>
      <c r="B3" s="61">
        <v>2024</v>
      </c>
      <c r="C3" s="43"/>
      <c r="D3" s="44"/>
      <c r="F3" s="53" t="s">
        <v>7</v>
      </c>
      <c r="G3" s="69">
        <v>2024</v>
      </c>
    </row>
    <row r="4" spans="1:7" ht="16.95" customHeight="1" x14ac:dyDescent="0.3">
      <c r="A4" s="24"/>
      <c r="B4" s="5" t="s">
        <v>1</v>
      </c>
      <c r="C4" s="5" t="s">
        <v>18</v>
      </c>
      <c r="D4" s="45" t="s">
        <v>25</v>
      </c>
      <c r="F4" s="24"/>
      <c r="G4" s="54"/>
    </row>
    <row r="5" spans="1:7" ht="16.95" customHeight="1" x14ac:dyDescent="0.3">
      <c r="A5" s="38" t="s">
        <v>2</v>
      </c>
      <c r="B5" s="7" t="s">
        <v>51</v>
      </c>
      <c r="C5" s="6"/>
      <c r="D5" s="46"/>
      <c r="F5" s="29" t="s">
        <v>8</v>
      </c>
      <c r="G5" s="54"/>
    </row>
    <row r="6" spans="1:7" ht="16.95" customHeight="1" x14ac:dyDescent="0.3">
      <c r="A6" s="39" t="s">
        <v>10</v>
      </c>
      <c r="B6" s="8"/>
      <c r="C6" s="8">
        <v>24300</v>
      </c>
      <c r="D6" s="47"/>
      <c r="F6" s="34" t="s">
        <v>22</v>
      </c>
      <c r="G6" s="54">
        <v>16902</v>
      </c>
    </row>
    <row r="7" spans="1:7" ht="16.95" customHeight="1" x14ac:dyDescent="0.3">
      <c r="A7" s="39" t="s">
        <v>11</v>
      </c>
      <c r="B7" s="8"/>
      <c r="C7" s="8">
        <v>104090</v>
      </c>
      <c r="D7" s="47"/>
      <c r="F7" s="34" t="s">
        <v>27</v>
      </c>
      <c r="G7" s="54">
        <v>195912</v>
      </c>
    </row>
    <row r="8" spans="1:7" ht="16.95" customHeight="1" x14ac:dyDescent="0.3">
      <c r="A8" s="39" t="s">
        <v>13</v>
      </c>
      <c r="B8" s="8"/>
      <c r="C8" s="8">
        <v>194750</v>
      </c>
      <c r="D8" s="47"/>
      <c r="F8" s="34" t="s">
        <v>23</v>
      </c>
      <c r="G8" s="54">
        <v>534600</v>
      </c>
    </row>
    <row r="9" spans="1:7" ht="16.95" customHeight="1" x14ac:dyDescent="0.3">
      <c r="A9" s="39" t="s">
        <v>12</v>
      </c>
      <c r="B9" s="8"/>
      <c r="C9" s="8">
        <v>9767</v>
      </c>
      <c r="D9" s="47"/>
      <c r="F9" s="34" t="s">
        <v>28</v>
      </c>
      <c r="G9" s="54">
        <v>333652</v>
      </c>
    </row>
    <row r="10" spans="1:7" ht="16.95" customHeight="1" x14ac:dyDescent="0.3">
      <c r="A10" s="40" t="s">
        <v>14</v>
      </c>
      <c r="B10" s="8"/>
      <c r="C10" s="8">
        <f>200+27016+8061+3172-6991</f>
        <v>31458</v>
      </c>
      <c r="D10" s="47"/>
      <c r="F10" s="55" t="s">
        <v>29</v>
      </c>
      <c r="G10" s="56">
        <f>SUM(G6:G9)</f>
        <v>1081066</v>
      </c>
    </row>
    <row r="11" spans="1:7" ht="16.95" customHeight="1" x14ac:dyDescent="0.3">
      <c r="A11" s="40" t="s">
        <v>16</v>
      </c>
      <c r="B11" s="8"/>
      <c r="C11" s="8">
        <v>42773</v>
      </c>
      <c r="D11" s="47"/>
      <c r="F11" s="55"/>
      <c r="G11" s="56"/>
    </row>
    <row r="12" spans="1:7" ht="16.95" customHeight="1" x14ac:dyDescent="0.3">
      <c r="A12" s="40" t="s">
        <v>34</v>
      </c>
      <c r="B12" s="8"/>
      <c r="C12" s="8"/>
      <c r="D12" s="47"/>
      <c r="F12" s="55" t="s">
        <v>9</v>
      </c>
      <c r="G12" s="54"/>
    </row>
    <row r="13" spans="1:7" ht="16.95" customHeight="1" x14ac:dyDescent="0.3">
      <c r="A13" s="48" t="s">
        <v>5</v>
      </c>
      <c r="B13" s="9">
        <f>SUM(B5:B11)</f>
        <v>0</v>
      </c>
      <c r="C13" s="9">
        <f>SUM(C6:C11)</f>
        <v>407138</v>
      </c>
      <c r="D13" s="49">
        <f>405280-407138</f>
        <v>-1858</v>
      </c>
      <c r="F13" s="57" t="s">
        <v>24</v>
      </c>
      <c r="G13" s="54">
        <v>120000</v>
      </c>
    </row>
    <row r="14" spans="1:7" ht="16.95" customHeight="1" x14ac:dyDescent="0.3">
      <c r="A14" s="24"/>
      <c r="B14" s="10"/>
      <c r="C14" s="10"/>
      <c r="D14" s="49"/>
      <c r="F14" s="57"/>
      <c r="G14" s="54"/>
    </row>
    <row r="15" spans="1:7" ht="16.95" customHeight="1" x14ac:dyDescent="0.3">
      <c r="A15" s="32" t="s">
        <v>15</v>
      </c>
      <c r="B15" s="10">
        <v>21141</v>
      </c>
      <c r="C15" s="8">
        <v>31977</v>
      </c>
      <c r="D15" s="47">
        <v>-10836</v>
      </c>
      <c r="F15" s="55" t="s">
        <v>30</v>
      </c>
      <c r="G15" s="54"/>
    </row>
    <row r="16" spans="1:7" ht="16.95" customHeight="1" x14ac:dyDescent="0.3">
      <c r="A16" s="32" t="s">
        <v>6</v>
      </c>
      <c r="B16" s="10">
        <v>402202</v>
      </c>
      <c r="C16" s="8">
        <v>396882</v>
      </c>
      <c r="D16" s="47">
        <f>B16-C16</f>
        <v>5320</v>
      </c>
      <c r="F16" s="34" t="s">
        <v>32</v>
      </c>
      <c r="G16" s="54">
        <v>895778</v>
      </c>
    </row>
    <row r="17" spans="1:12" ht="16.95" customHeight="1" x14ac:dyDescent="0.3">
      <c r="A17" s="32" t="s">
        <v>3</v>
      </c>
      <c r="B17" s="10">
        <v>123768</v>
      </c>
      <c r="C17" s="8">
        <v>122814</v>
      </c>
      <c r="D17" s="47">
        <f>B17-C17</f>
        <v>954</v>
      </c>
      <c r="F17" s="58" t="s">
        <v>31</v>
      </c>
      <c r="G17" s="56">
        <v>1015778</v>
      </c>
    </row>
    <row r="18" spans="1:12" ht="16.95" customHeight="1" x14ac:dyDescent="0.3">
      <c r="A18" s="31" t="s">
        <v>4</v>
      </c>
      <c r="B18" s="10">
        <v>6480</v>
      </c>
      <c r="C18" s="8">
        <v>6701</v>
      </c>
      <c r="D18" s="47">
        <f>B18-C18</f>
        <v>-221</v>
      </c>
      <c r="F18" s="58"/>
      <c r="G18" s="56"/>
    </row>
    <row r="19" spans="1:12" ht="16.95" customHeight="1" thickBot="1" x14ac:dyDescent="0.35">
      <c r="A19" s="32" t="s">
        <v>26</v>
      </c>
      <c r="B19" s="11">
        <v>58860</v>
      </c>
      <c r="C19" s="8"/>
      <c r="D19" s="49"/>
      <c r="F19" s="59" t="s">
        <v>21</v>
      </c>
      <c r="G19" s="60">
        <f>G10-G17</f>
        <v>65288</v>
      </c>
    </row>
    <row r="20" spans="1:12" ht="16.95" customHeight="1" x14ac:dyDescent="0.3">
      <c r="A20" s="32"/>
      <c r="B20" s="9">
        <f>SUM(B15:B19)</f>
        <v>612451</v>
      </c>
      <c r="C20" s="9">
        <f>SUM(C15:C18)</f>
        <v>558374</v>
      </c>
      <c r="D20" s="49"/>
      <c r="F20" s="14"/>
    </row>
    <row r="21" spans="1:12" ht="16.95" customHeight="1" x14ac:dyDescent="0.3">
      <c r="A21" s="32"/>
      <c r="B21" s="9"/>
      <c r="C21" s="9"/>
      <c r="D21" s="49"/>
      <c r="E21" s="19"/>
      <c r="G21" s="20"/>
      <c r="H21" s="20"/>
    </row>
    <row r="22" spans="1:12" ht="16.95" customHeight="1" x14ac:dyDescent="0.3">
      <c r="A22" s="32" t="s">
        <v>19</v>
      </c>
      <c r="B22" s="8">
        <v>13072</v>
      </c>
      <c r="C22" s="9"/>
      <c r="D22" s="49"/>
      <c r="E22" s="19"/>
      <c r="G22" s="16"/>
      <c r="H22" s="20"/>
    </row>
    <row r="23" spans="1:12" ht="16.95" customHeight="1" x14ac:dyDescent="0.3">
      <c r="A23" s="33" t="s">
        <v>20</v>
      </c>
      <c r="B23" s="9">
        <v>1030800</v>
      </c>
      <c r="C23" s="9">
        <v>965512</v>
      </c>
      <c r="D23" s="49">
        <f>SUM(B23-C23)</f>
        <v>65288</v>
      </c>
      <c r="E23" s="17"/>
      <c r="G23" s="20"/>
      <c r="H23" s="20"/>
    </row>
    <row r="24" spans="1:12" ht="16.95" customHeight="1" x14ac:dyDescent="0.3">
      <c r="A24" s="33"/>
      <c r="B24" s="9"/>
      <c r="C24" s="9"/>
      <c r="D24" s="49"/>
      <c r="E24" s="19"/>
    </row>
    <row r="25" spans="1:12" ht="16.95" customHeight="1" thickBot="1" x14ac:dyDescent="0.35">
      <c r="A25" s="50" t="s">
        <v>21</v>
      </c>
      <c r="B25" s="51"/>
      <c r="C25" s="51"/>
      <c r="D25" s="52">
        <v>65288</v>
      </c>
      <c r="E25" s="19"/>
      <c r="G25" s="15"/>
      <c r="H25" s="12"/>
    </row>
    <row r="26" spans="1:12" ht="15" customHeight="1" x14ac:dyDescent="0.3">
      <c r="A26" s="3"/>
      <c r="B26" s="16"/>
      <c r="C26" s="22" t="s">
        <v>17</v>
      </c>
      <c r="D26" s="16"/>
      <c r="E26" s="16"/>
      <c r="H26" s="12"/>
    </row>
    <row r="27" spans="1:12" ht="15" customHeight="1" x14ac:dyDescent="0.3">
      <c r="A27" s="94" t="s">
        <v>61</v>
      </c>
      <c r="B27" s="16"/>
      <c r="C27" s="22"/>
      <c r="D27" s="16"/>
      <c r="E27" s="16"/>
      <c r="H27" s="12"/>
    </row>
    <row r="28" spans="1:12" ht="15" customHeight="1" x14ac:dyDescent="0.3">
      <c r="A28" s="3"/>
      <c r="B28" s="12"/>
      <c r="C28" s="12"/>
      <c r="D28" s="12"/>
      <c r="H28" s="12"/>
    </row>
    <row r="29" spans="1:12" ht="15" customHeight="1" thickBot="1" x14ac:dyDescent="0.35">
      <c r="A29" s="4"/>
      <c r="I29" s="12"/>
      <c r="J29" s="17"/>
    </row>
    <row r="30" spans="1:12" ht="16.95" customHeight="1" x14ac:dyDescent="0.3">
      <c r="A30" s="35" t="s">
        <v>33</v>
      </c>
      <c r="B30" s="36"/>
      <c r="C30" s="62"/>
      <c r="D30" s="23"/>
      <c r="F30" s="53" t="s">
        <v>52</v>
      </c>
      <c r="G30" s="68"/>
      <c r="I30" s="12"/>
      <c r="J30" s="17"/>
    </row>
    <row r="31" spans="1:12" ht="16.95" customHeight="1" x14ac:dyDescent="0.3">
      <c r="A31" s="37"/>
      <c r="B31" s="2"/>
      <c r="C31" s="66" t="s">
        <v>1</v>
      </c>
      <c r="D31" s="26" t="s">
        <v>18</v>
      </c>
      <c r="F31" s="70"/>
      <c r="G31" s="54"/>
      <c r="H31" s="16"/>
      <c r="I31" s="12"/>
      <c r="J31" s="17"/>
      <c r="L31" s="95"/>
    </row>
    <row r="32" spans="1:12" ht="16.95" customHeight="1" x14ac:dyDescent="0.3">
      <c r="A32" s="38" t="s">
        <v>2</v>
      </c>
      <c r="B32" s="2"/>
      <c r="C32" s="67">
        <v>405280</v>
      </c>
      <c r="D32" s="27"/>
      <c r="F32" s="24" t="s">
        <v>35</v>
      </c>
      <c r="G32" s="54">
        <v>534600</v>
      </c>
      <c r="I32" s="13"/>
      <c r="J32" s="17"/>
    </row>
    <row r="33" spans="1:10" ht="16.95" customHeight="1" x14ac:dyDescent="0.3">
      <c r="A33" s="39" t="s">
        <v>10</v>
      </c>
      <c r="B33" s="2"/>
      <c r="C33" s="63"/>
      <c r="D33" s="25">
        <v>40000</v>
      </c>
      <c r="F33" s="30" t="s">
        <v>36</v>
      </c>
      <c r="G33" s="54">
        <v>324000</v>
      </c>
      <c r="I33" s="13"/>
      <c r="J33" s="19"/>
    </row>
    <row r="34" spans="1:10" ht="16.95" customHeight="1" thickBot="1" x14ac:dyDescent="0.35">
      <c r="A34" s="39" t="s">
        <v>11</v>
      </c>
      <c r="B34" s="2"/>
      <c r="C34" s="63"/>
      <c r="D34" s="25">
        <v>100000</v>
      </c>
      <c r="F34" s="71"/>
      <c r="G34" s="72">
        <f>SUM(G32:G33)</f>
        <v>858600</v>
      </c>
      <c r="I34" s="12"/>
      <c r="J34" s="19"/>
    </row>
    <row r="35" spans="1:10" ht="16.95" customHeight="1" x14ac:dyDescent="0.3">
      <c r="A35" s="39" t="s">
        <v>43</v>
      </c>
      <c r="B35" s="2"/>
      <c r="C35" s="63"/>
      <c r="D35" s="25">
        <v>187000</v>
      </c>
      <c r="F35" s="3"/>
      <c r="G35" s="18"/>
      <c r="I35" s="12"/>
      <c r="J35" s="21"/>
    </row>
    <row r="36" spans="1:10" ht="16.95" customHeight="1" thickBot="1" x14ac:dyDescent="0.35">
      <c r="A36" s="39" t="s">
        <v>44</v>
      </c>
      <c r="B36" s="2"/>
      <c r="C36" s="63"/>
      <c r="D36" s="25">
        <v>13000</v>
      </c>
      <c r="I36" s="12"/>
      <c r="J36" s="21"/>
    </row>
    <row r="37" spans="1:10" ht="16.95" customHeight="1" x14ac:dyDescent="0.3">
      <c r="A37" s="39" t="s">
        <v>12</v>
      </c>
      <c r="B37" s="2"/>
      <c r="C37" s="63"/>
      <c r="D37" s="25">
        <v>12000</v>
      </c>
      <c r="F37" s="73" t="s">
        <v>45</v>
      </c>
      <c r="G37" s="74"/>
      <c r="I37" s="12"/>
      <c r="J37" s="19"/>
    </row>
    <row r="38" spans="1:10" ht="16.95" customHeight="1" x14ac:dyDescent="0.3">
      <c r="A38" s="40" t="s">
        <v>14</v>
      </c>
      <c r="B38" s="2"/>
      <c r="C38" s="63"/>
      <c r="D38" s="25">
        <v>20000</v>
      </c>
      <c r="F38" s="75" t="s">
        <v>46</v>
      </c>
      <c r="G38" s="76">
        <v>350000</v>
      </c>
      <c r="I38" s="12"/>
      <c r="J38" s="17"/>
    </row>
    <row r="39" spans="1:10" ht="16.95" customHeight="1" x14ac:dyDescent="0.3">
      <c r="A39" s="40" t="s">
        <v>16</v>
      </c>
      <c r="B39" s="2"/>
      <c r="C39" s="63"/>
      <c r="D39" s="25">
        <v>45000</v>
      </c>
      <c r="F39" s="75" t="s">
        <v>63</v>
      </c>
      <c r="G39" s="76">
        <v>200000</v>
      </c>
      <c r="I39" s="13"/>
      <c r="J39" s="19"/>
    </row>
    <row r="40" spans="1:10" ht="16.95" customHeight="1" x14ac:dyDescent="0.3">
      <c r="A40" s="40" t="s">
        <v>53</v>
      </c>
      <c r="B40" s="2"/>
      <c r="C40" s="63">
        <v>15000</v>
      </c>
      <c r="D40" s="25">
        <v>0</v>
      </c>
      <c r="F40" s="75" t="s">
        <v>64</v>
      </c>
      <c r="G40" s="76"/>
      <c r="I40" s="13"/>
      <c r="J40" s="19"/>
    </row>
    <row r="41" spans="1:10" ht="16.95" customHeight="1" x14ac:dyDescent="0.3">
      <c r="A41" s="40" t="s">
        <v>34</v>
      </c>
      <c r="B41" s="2"/>
      <c r="C41" s="63"/>
      <c r="D41" s="25">
        <v>3280</v>
      </c>
      <c r="F41" s="70"/>
      <c r="G41" s="76"/>
      <c r="I41" s="12"/>
      <c r="J41" s="19"/>
    </row>
    <row r="42" spans="1:10" ht="16.95" customHeight="1" thickBot="1" x14ac:dyDescent="0.35">
      <c r="A42" s="41" t="s">
        <v>5</v>
      </c>
      <c r="B42" s="42"/>
      <c r="C42" s="64">
        <f>SUM(C32:C40)</f>
        <v>420280</v>
      </c>
      <c r="D42" s="28">
        <f>SUM(D33:D41)</f>
        <v>420280</v>
      </c>
      <c r="F42" s="77"/>
      <c r="G42" s="86"/>
      <c r="I42" s="12"/>
      <c r="J42" s="16"/>
    </row>
    <row r="43" spans="1:10" ht="12" customHeight="1" x14ac:dyDescent="0.3">
      <c r="A43" s="78"/>
      <c r="C43" s="20"/>
      <c r="D43" s="20"/>
      <c r="F43" s="3"/>
      <c r="I43" s="12"/>
      <c r="J43" s="16"/>
    </row>
    <row r="44" spans="1:10" ht="16.95" customHeight="1" x14ac:dyDescent="0.3">
      <c r="A44" s="93" t="s">
        <v>54</v>
      </c>
      <c r="B44" s="90"/>
      <c r="C44" s="91"/>
      <c r="D44" s="20"/>
      <c r="F44" s="3"/>
      <c r="I44" s="12"/>
      <c r="J44" s="16"/>
    </row>
    <row r="45" spans="1:10" ht="16.95" customHeight="1" thickBot="1" x14ac:dyDescent="0.35">
      <c r="A45" s="78"/>
      <c r="C45" s="20"/>
      <c r="D45" s="20"/>
      <c r="G45" s="20"/>
      <c r="I45" s="12"/>
      <c r="J45" s="16"/>
    </row>
    <row r="46" spans="1:10" ht="16.95" customHeight="1" x14ac:dyDescent="0.3">
      <c r="A46" s="80" t="s">
        <v>47</v>
      </c>
      <c r="B46" s="36"/>
      <c r="C46" s="36"/>
      <c r="D46" s="23"/>
      <c r="F46" s="92" t="s">
        <v>56</v>
      </c>
      <c r="G46" s="20"/>
      <c r="I46" s="12"/>
      <c r="J46" s="16"/>
    </row>
    <row r="47" spans="1:10" ht="16.95" customHeight="1" x14ac:dyDescent="0.3">
      <c r="A47" s="81" t="s">
        <v>48</v>
      </c>
      <c r="B47" s="2"/>
      <c r="C47" s="87">
        <v>7520</v>
      </c>
      <c r="D47" s="83" t="s">
        <v>41</v>
      </c>
      <c r="F47" s="92" t="s">
        <v>57</v>
      </c>
      <c r="G47" s="16"/>
    </row>
    <row r="48" spans="1:10" ht="16.95" customHeight="1" x14ac:dyDescent="0.3">
      <c r="A48" s="32" t="s">
        <v>42</v>
      </c>
      <c r="B48" s="2" t="s">
        <v>38</v>
      </c>
      <c r="C48" s="88">
        <v>2884</v>
      </c>
      <c r="D48" s="84" t="s">
        <v>41</v>
      </c>
      <c r="F48" s="94" t="s">
        <v>62</v>
      </c>
    </row>
    <row r="49" spans="1:7" ht="16.95" customHeight="1" x14ac:dyDescent="0.3">
      <c r="A49" s="32" t="s">
        <v>42</v>
      </c>
      <c r="B49" s="2" t="s">
        <v>39</v>
      </c>
      <c r="C49" s="88">
        <v>84</v>
      </c>
      <c r="D49" s="84" t="s">
        <v>39</v>
      </c>
      <c r="F49" s="95" t="s">
        <v>58</v>
      </c>
    </row>
    <row r="50" spans="1:7" ht="16.95" customHeight="1" x14ac:dyDescent="0.3">
      <c r="A50" s="32" t="s">
        <v>37</v>
      </c>
      <c r="B50" s="2"/>
      <c r="C50" s="88">
        <v>1350</v>
      </c>
      <c r="D50" s="84" t="s">
        <v>40</v>
      </c>
      <c r="F50" s="95" t="s">
        <v>60</v>
      </c>
      <c r="G50" s="13"/>
    </row>
    <row r="51" spans="1:7" ht="16.95" customHeight="1" x14ac:dyDescent="0.3">
      <c r="A51" s="31" t="s">
        <v>49</v>
      </c>
      <c r="B51" s="2"/>
      <c r="C51" s="88">
        <v>120</v>
      </c>
      <c r="D51" s="84" t="s">
        <v>41</v>
      </c>
      <c r="G51" s="22"/>
    </row>
    <row r="52" spans="1:7" ht="16.95" customHeight="1" thickBot="1" x14ac:dyDescent="0.35">
      <c r="A52" s="82" t="s">
        <v>50</v>
      </c>
      <c r="B52" s="42"/>
      <c r="C52" s="89">
        <v>6000</v>
      </c>
      <c r="D52" s="85" t="s">
        <v>41</v>
      </c>
      <c r="F52" s="96" t="s">
        <v>59</v>
      </c>
      <c r="G52" s="79"/>
    </row>
    <row r="53" spans="1:7" ht="15.6" x14ac:dyDescent="0.3">
      <c r="B53" s="19"/>
      <c r="D53" s="20"/>
      <c r="E53" s="20"/>
    </row>
    <row r="54" spans="1:7" ht="15.6" x14ac:dyDescent="0.3">
      <c r="A54" s="92" t="s">
        <v>55</v>
      </c>
      <c r="B54" s="4"/>
      <c r="C54" s="4"/>
      <c r="D54" s="4"/>
      <c r="E54" s="65"/>
      <c r="F54" s="13"/>
    </row>
    <row r="55" spans="1:7" x14ac:dyDescent="0.3">
      <c r="B55" s="4"/>
      <c r="C55" s="4"/>
      <c r="D55" s="4"/>
      <c r="E55" s="4"/>
    </row>
    <row r="58" spans="1:7" ht="101.4" customHeight="1" x14ac:dyDescent="0.3"/>
    <row r="59" spans="1:7" ht="55.8" customHeight="1" x14ac:dyDescent="0.3"/>
  </sheetData>
  <phoneticPr fontId="15" type="noConversion"/>
  <hyperlinks>
    <hyperlink ref="F52" r:id="rId1" xr:uid="{916820F1-39E1-45AD-A57E-BEC6E5B80664}"/>
  </hyperlinks>
  <pageMargins left="0.7" right="0.7" top="0.75" bottom="0.75" header="0.3" footer="0.3"/>
  <pageSetup paperSize="9" scale="74" orientation="portrait" r:id="rId2"/>
  <headerFooter>
    <oddHeader xml:space="preserve">&amp;L&amp;"-,Fet"&amp;16Ekonomisk redovisning för Karslborgs samfällighet år 2024             samt budget för år 2025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1</vt:i4>
      </vt:variant>
      <vt:variant>
        <vt:lpstr>Namngivna områden</vt:lpstr>
      </vt:variant>
      <vt:variant>
        <vt:i4>1</vt:i4>
      </vt:variant>
    </vt:vector>
  </HeadingPairs>
  <TitlesOfParts>
    <vt:vector size="2" baseType="lpstr">
      <vt:lpstr>ekonomin </vt:lpstr>
      <vt:lpstr>'ekonomin '!Utskriftsområde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 FALLAI</dc:creator>
  <cp:lastModifiedBy>MARINA FALLAI</cp:lastModifiedBy>
  <cp:lastPrinted>2025-02-17T20:43:09Z</cp:lastPrinted>
  <dcterms:created xsi:type="dcterms:W3CDTF">2025-01-14T13:25:06Z</dcterms:created>
  <dcterms:modified xsi:type="dcterms:W3CDTF">2025-02-19T17:01:46Z</dcterms:modified>
</cp:coreProperties>
</file>